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4" i="1" l="1"/>
  <c r="H39" i="1"/>
  <c r="H24" i="1"/>
  <c r="O9" i="1"/>
  <c r="H48" i="1" l="1"/>
  <c r="H33" i="1"/>
  <c r="H18" i="1"/>
  <c r="H3" i="1"/>
  <c r="F47" i="1"/>
  <c r="T54" i="1" s="1"/>
  <c r="O39" i="1"/>
  <c r="F17" i="1"/>
  <c r="T24" i="1" s="1"/>
  <c r="H9" i="1"/>
  <c r="F32" i="1" l="1"/>
  <c r="T39" i="1" s="1"/>
  <c r="T33" i="1" s="1"/>
  <c r="O33" i="1"/>
  <c r="T48" i="1"/>
  <c r="O54" i="1"/>
  <c r="O48" i="1" s="1"/>
  <c r="O24" i="1"/>
  <c r="O18" i="1" s="1"/>
  <c r="T18" i="1"/>
  <c r="O3" i="1"/>
  <c r="F2" i="1"/>
  <c r="T9" i="1" s="1"/>
  <c r="T3" i="1" s="1"/>
</calcChain>
</file>

<file path=xl/sharedStrings.xml><?xml version="1.0" encoding="utf-8"?>
<sst xmlns="http://schemas.openxmlformats.org/spreadsheetml/2006/main" count="40" uniqueCount="14">
  <si>
    <t>普通運賃</t>
    <rPh sb="0" eb="2">
      <t>フツウ</t>
    </rPh>
    <rPh sb="2" eb="4">
      <t>ウンチン</t>
    </rPh>
    <phoneticPr fontId="2"/>
  </si>
  <si>
    <t>定期運賃</t>
    <rPh sb="0" eb="2">
      <t>テイキ</t>
    </rPh>
    <rPh sb="2" eb="4">
      <t>ウンチン</t>
    </rPh>
    <phoneticPr fontId="2"/>
  </si>
  <si>
    <t>＝</t>
    <phoneticPr fontId="2"/>
  </si>
  <si>
    <t>≒</t>
    <phoneticPr fontId="2"/>
  </si>
  <si>
    <t>3ヶ月定期</t>
    <rPh sb="2" eb="3">
      <t>ゲツ</t>
    </rPh>
    <rPh sb="3" eb="5">
      <t>テイキ</t>
    </rPh>
    <phoneticPr fontId="2"/>
  </si>
  <si>
    <t>1ヶ月定期</t>
    <rPh sb="2" eb="3">
      <t>ゲツ</t>
    </rPh>
    <rPh sb="3" eb="5">
      <t>テイキ</t>
    </rPh>
    <phoneticPr fontId="2"/>
  </si>
  <si>
    <t>6ヶ月定期</t>
    <rPh sb="2" eb="3">
      <t>ゲツ</t>
    </rPh>
    <rPh sb="3" eb="5">
      <t>テイキ</t>
    </rPh>
    <phoneticPr fontId="2"/>
  </si>
  <si>
    <t>1年定期</t>
    <rPh sb="1" eb="2">
      <t>ネン</t>
    </rPh>
    <rPh sb="2" eb="4">
      <t>テイキ</t>
    </rPh>
    <phoneticPr fontId="2"/>
  </si>
  <si>
    <t>発売金額（通学）</t>
    <rPh sb="0" eb="2">
      <t>ハツバイ</t>
    </rPh>
    <rPh sb="2" eb="4">
      <t>キンガク</t>
    </rPh>
    <rPh sb="5" eb="7">
      <t>ツウガク</t>
    </rPh>
    <phoneticPr fontId="2"/>
  </si>
  <si>
    <t>発売金額（通勤）</t>
    <rPh sb="0" eb="2">
      <t>ハツバイ</t>
    </rPh>
    <rPh sb="2" eb="4">
      <t>キンガク</t>
    </rPh>
    <rPh sb="5" eb="7">
      <t>ツウキン</t>
    </rPh>
    <phoneticPr fontId="2"/>
  </si>
  <si>
    <t>定期券なしの場合（15往復）</t>
    <rPh sb="0" eb="3">
      <t>テイキケン</t>
    </rPh>
    <rPh sb="6" eb="8">
      <t>バアイ</t>
    </rPh>
    <rPh sb="11" eb="13">
      <t>オウフク</t>
    </rPh>
    <phoneticPr fontId="2"/>
  </si>
  <si>
    <t>トクする額（15往復）</t>
    <rPh sb="4" eb="5">
      <t>ガク</t>
    </rPh>
    <rPh sb="8" eb="10">
      <t>オウフク</t>
    </rPh>
    <phoneticPr fontId="2"/>
  </si>
  <si>
    <t>定期券なしの場合（45往復）</t>
    <rPh sb="0" eb="3">
      <t>テイキケン</t>
    </rPh>
    <rPh sb="6" eb="8">
      <t>バアイ</t>
    </rPh>
    <rPh sb="11" eb="13">
      <t>オウフク</t>
    </rPh>
    <phoneticPr fontId="2"/>
  </si>
  <si>
    <t>定期券なしの場合（90往復）</t>
    <rPh sb="0" eb="3">
      <t>テイキケン</t>
    </rPh>
    <rPh sb="6" eb="8">
      <t>バアイ</t>
    </rPh>
    <rPh sb="11" eb="13">
      <t>オウフク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</si>
</sst>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72"/>
      <color theme="1"/>
      <name val="ＭＳ Ｐゴシック"/>
      <family val="2"/>
      <charset val="128"/>
      <scheme val="minor"/>
    </font>
    <font>
      <sz val="7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20" xfId="0" applyBorder="1">
      <alignment vertical="center"/>
    </xf>
    <xf numFmtId="0" fontId="4" fillId="0" borderId="7" xfId="0" applyFont="1" applyBorder="1" applyAlignment="1">
      <alignment vertical="center"/>
    </xf>
    <xf numFmtId="0" fontId="1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0"/>
  <sheetViews>
    <sheetView tabSelected="1" zoomScale="70" zoomScaleNormal="70" workbookViewId="0"/>
  </sheetViews>
  <sheetFormatPr defaultRowHeight="13.5" customHeight="1" x14ac:dyDescent="0.15"/>
  <cols>
    <col min="1" max="1" width="2.25" customWidth="1"/>
  </cols>
  <sheetData>
    <row r="1" spans="2:24" ht="13.5" customHeight="1" thickBot="1" x14ac:dyDescent="0.2"/>
    <row r="2" spans="2:24" ht="13.5" customHeight="1" x14ac:dyDescent="0.15">
      <c r="B2" s="13" t="s">
        <v>5</v>
      </c>
      <c r="C2" s="14"/>
      <c r="D2" s="14"/>
      <c r="E2" s="15"/>
      <c r="F2" s="12">
        <f>H9*0.9</f>
        <v>12150</v>
      </c>
      <c r="G2" s="2"/>
      <c r="H2" s="55" t="s">
        <v>10</v>
      </c>
      <c r="I2" s="55"/>
      <c r="J2" s="55"/>
      <c r="K2" s="2"/>
      <c r="L2" s="2"/>
      <c r="M2" s="2"/>
      <c r="N2" s="2"/>
      <c r="O2" s="56" t="s">
        <v>11</v>
      </c>
      <c r="P2" s="56"/>
      <c r="Q2" s="2"/>
      <c r="R2" s="2"/>
      <c r="S2" s="2"/>
      <c r="T2" s="56" t="s">
        <v>11</v>
      </c>
      <c r="U2" s="56"/>
      <c r="V2" s="2"/>
      <c r="W2" s="2"/>
      <c r="X2" s="3"/>
    </row>
    <row r="3" spans="2:24" ht="13.5" customHeight="1" x14ac:dyDescent="0.15">
      <c r="B3" s="16"/>
      <c r="C3" s="17"/>
      <c r="D3" s="17"/>
      <c r="E3" s="18"/>
      <c r="F3" s="4"/>
      <c r="G3" s="4"/>
      <c r="H3" s="17">
        <f>B9*30</f>
        <v>15000</v>
      </c>
      <c r="I3" s="17"/>
      <c r="J3" s="17"/>
      <c r="K3" s="6"/>
      <c r="L3" s="6"/>
      <c r="M3" s="4"/>
      <c r="O3" s="17">
        <f>H3-O9</f>
        <v>1500</v>
      </c>
      <c r="P3" s="17"/>
      <c r="Q3" s="4"/>
      <c r="R3" s="4"/>
      <c r="S3" s="4"/>
      <c r="T3" s="17">
        <f>H3-T9</f>
        <v>2900</v>
      </c>
      <c r="U3" s="17"/>
      <c r="V3" s="4"/>
      <c r="W3" s="4"/>
      <c r="X3" s="5"/>
    </row>
    <row r="4" spans="2:24" ht="13.5" customHeight="1" x14ac:dyDescent="0.15">
      <c r="B4" s="16"/>
      <c r="C4" s="17"/>
      <c r="D4" s="17"/>
      <c r="E4" s="18"/>
      <c r="F4" s="4"/>
      <c r="G4" s="4"/>
      <c r="H4" s="17"/>
      <c r="I4" s="17"/>
      <c r="J4" s="17"/>
      <c r="K4" s="6"/>
      <c r="L4" s="6"/>
      <c r="M4" s="4"/>
      <c r="N4" s="4"/>
      <c r="O4" s="17"/>
      <c r="P4" s="17"/>
      <c r="Q4" s="4"/>
      <c r="R4" s="4"/>
      <c r="S4" s="4"/>
      <c r="T4" s="17"/>
      <c r="U4" s="17"/>
      <c r="V4" s="4"/>
      <c r="W4" s="4"/>
      <c r="X4" s="5"/>
    </row>
    <row r="5" spans="2:24" ht="13.5" customHeight="1" thickBot="1" x14ac:dyDescent="0.2">
      <c r="B5" s="16"/>
      <c r="C5" s="17"/>
      <c r="D5" s="17"/>
      <c r="E5" s="18"/>
      <c r="F5" s="4"/>
      <c r="G5" s="4"/>
      <c r="H5" s="54"/>
      <c r="I5" s="54"/>
      <c r="J5" s="54"/>
      <c r="K5" s="11"/>
      <c r="L5" s="11"/>
      <c r="M5" s="4"/>
      <c r="N5" s="4"/>
      <c r="O5" s="54"/>
      <c r="P5" s="54"/>
      <c r="Q5" s="4"/>
      <c r="R5" s="4"/>
      <c r="S5" s="4"/>
      <c r="T5" s="54"/>
      <c r="U5" s="54"/>
      <c r="V5" s="4"/>
      <c r="W5" s="4"/>
      <c r="X5" s="5"/>
    </row>
    <row r="6" spans="2:24" ht="13.5" customHeight="1" x14ac:dyDescent="0.15">
      <c r="B6" s="19" t="s">
        <v>0</v>
      </c>
      <c r="C6" s="20"/>
      <c r="D6" s="20"/>
      <c r="E6" s="21"/>
      <c r="F6" s="2"/>
      <c r="G6" s="10"/>
      <c r="H6" s="36" t="s">
        <v>1</v>
      </c>
      <c r="I6" s="20"/>
      <c r="J6" s="20"/>
      <c r="K6" s="20"/>
      <c r="L6" s="21"/>
      <c r="M6" s="2"/>
      <c r="N6" s="10"/>
      <c r="O6" s="39" t="s">
        <v>9</v>
      </c>
      <c r="P6" s="20"/>
      <c r="Q6" s="20"/>
      <c r="R6" s="20"/>
      <c r="S6" s="20"/>
      <c r="T6" s="36" t="s">
        <v>8</v>
      </c>
      <c r="U6" s="20"/>
      <c r="V6" s="20"/>
      <c r="W6" s="20"/>
      <c r="X6" s="48"/>
    </row>
    <row r="7" spans="2:24" ht="13.5" customHeight="1" x14ac:dyDescent="0.15">
      <c r="B7" s="22"/>
      <c r="C7" s="23"/>
      <c r="D7" s="23"/>
      <c r="E7" s="24"/>
      <c r="F7" s="4"/>
      <c r="G7" s="8"/>
      <c r="H7" s="37"/>
      <c r="I7" s="23"/>
      <c r="J7" s="23"/>
      <c r="K7" s="23"/>
      <c r="L7" s="24"/>
      <c r="M7" s="4"/>
      <c r="N7" s="8"/>
      <c r="O7" s="23"/>
      <c r="P7" s="23"/>
      <c r="Q7" s="23"/>
      <c r="R7" s="23"/>
      <c r="S7" s="23"/>
      <c r="T7" s="37"/>
      <c r="U7" s="23"/>
      <c r="V7" s="23"/>
      <c r="W7" s="23"/>
      <c r="X7" s="49"/>
    </row>
    <row r="8" spans="2:24" ht="13.5" customHeight="1" x14ac:dyDescent="0.15">
      <c r="B8" s="25"/>
      <c r="C8" s="26"/>
      <c r="D8" s="26"/>
      <c r="E8" s="27"/>
      <c r="F8" s="7"/>
      <c r="G8" s="9"/>
      <c r="H8" s="38"/>
      <c r="I8" s="26"/>
      <c r="J8" s="26"/>
      <c r="K8" s="26"/>
      <c r="L8" s="27"/>
      <c r="M8" s="7"/>
      <c r="N8" s="9"/>
      <c r="O8" s="26"/>
      <c r="P8" s="26"/>
      <c r="Q8" s="26"/>
      <c r="R8" s="26"/>
      <c r="S8" s="26"/>
      <c r="T8" s="38"/>
      <c r="U8" s="26"/>
      <c r="V8" s="26"/>
      <c r="W8" s="26"/>
      <c r="X8" s="50"/>
    </row>
    <row r="9" spans="2:24" ht="13.5" customHeight="1" x14ac:dyDescent="0.15">
      <c r="B9" s="28">
        <v>500</v>
      </c>
      <c r="C9" s="29"/>
      <c r="D9" s="29"/>
      <c r="E9" s="30"/>
      <c r="F9" s="34" t="s">
        <v>2</v>
      </c>
      <c r="G9" s="35"/>
      <c r="H9" s="40">
        <f>B9*30*0.9</f>
        <v>13500</v>
      </c>
      <c r="I9" s="34"/>
      <c r="J9" s="34"/>
      <c r="K9" s="34"/>
      <c r="L9" s="35"/>
      <c r="M9" s="40" t="s">
        <v>3</v>
      </c>
      <c r="N9" s="43"/>
      <c r="O9" s="29">
        <f>ROUNDDOWN(H9,-2)</f>
        <v>13500</v>
      </c>
      <c r="P9" s="29"/>
      <c r="Q9" s="29"/>
      <c r="R9" s="29"/>
      <c r="S9" s="29"/>
      <c r="T9" s="40">
        <f>ROUNDDOWN(F2,-2)</f>
        <v>12100</v>
      </c>
      <c r="U9" s="34"/>
      <c r="V9" s="34"/>
      <c r="W9" s="34"/>
      <c r="X9" s="51"/>
    </row>
    <row r="10" spans="2:24" ht="13.5" customHeight="1" x14ac:dyDescent="0.15">
      <c r="B10" s="28"/>
      <c r="C10" s="29"/>
      <c r="D10" s="29"/>
      <c r="E10" s="30"/>
      <c r="F10" s="29"/>
      <c r="G10" s="30"/>
      <c r="H10" s="41"/>
      <c r="I10" s="29"/>
      <c r="J10" s="29"/>
      <c r="K10" s="29"/>
      <c r="L10" s="30"/>
      <c r="M10" s="44"/>
      <c r="N10" s="45"/>
      <c r="O10" s="29"/>
      <c r="P10" s="29"/>
      <c r="Q10" s="29"/>
      <c r="R10" s="29"/>
      <c r="S10" s="29"/>
      <c r="T10" s="41"/>
      <c r="U10" s="29"/>
      <c r="V10" s="29"/>
      <c r="W10" s="29"/>
      <c r="X10" s="52"/>
    </row>
    <row r="11" spans="2:24" ht="13.5" customHeight="1" x14ac:dyDescent="0.15">
      <c r="B11" s="28"/>
      <c r="C11" s="29"/>
      <c r="D11" s="29"/>
      <c r="E11" s="30"/>
      <c r="F11" s="29"/>
      <c r="G11" s="30"/>
      <c r="H11" s="41"/>
      <c r="I11" s="29"/>
      <c r="J11" s="29"/>
      <c r="K11" s="29"/>
      <c r="L11" s="30"/>
      <c r="M11" s="44"/>
      <c r="N11" s="45"/>
      <c r="O11" s="29"/>
      <c r="P11" s="29"/>
      <c r="Q11" s="29"/>
      <c r="R11" s="29"/>
      <c r="S11" s="29"/>
      <c r="T11" s="41"/>
      <c r="U11" s="29"/>
      <c r="V11" s="29"/>
      <c r="W11" s="29"/>
      <c r="X11" s="52"/>
    </row>
    <row r="12" spans="2:24" ht="13.5" customHeight="1" x14ac:dyDescent="0.15">
      <c r="B12" s="28"/>
      <c r="C12" s="29"/>
      <c r="D12" s="29"/>
      <c r="E12" s="30"/>
      <c r="F12" s="29"/>
      <c r="G12" s="30"/>
      <c r="H12" s="41"/>
      <c r="I12" s="29"/>
      <c r="J12" s="29"/>
      <c r="K12" s="29"/>
      <c r="L12" s="30"/>
      <c r="M12" s="44"/>
      <c r="N12" s="45"/>
      <c r="O12" s="29"/>
      <c r="P12" s="29"/>
      <c r="Q12" s="29"/>
      <c r="R12" s="29"/>
      <c r="S12" s="29"/>
      <c r="T12" s="41"/>
      <c r="U12" s="29"/>
      <c r="V12" s="29"/>
      <c r="W12" s="29"/>
      <c r="X12" s="52"/>
    </row>
    <row r="13" spans="2:24" ht="13.5" customHeight="1" x14ac:dyDescent="0.15">
      <c r="B13" s="28"/>
      <c r="C13" s="29"/>
      <c r="D13" s="29"/>
      <c r="E13" s="30"/>
      <c r="F13" s="29"/>
      <c r="G13" s="30"/>
      <c r="H13" s="41"/>
      <c r="I13" s="29"/>
      <c r="J13" s="29"/>
      <c r="K13" s="29"/>
      <c r="L13" s="30"/>
      <c r="M13" s="44"/>
      <c r="N13" s="45"/>
      <c r="O13" s="29"/>
      <c r="P13" s="29"/>
      <c r="Q13" s="29"/>
      <c r="R13" s="29"/>
      <c r="S13" s="29"/>
      <c r="T13" s="41"/>
      <c r="U13" s="29"/>
      <c r="V13" s="29"/>
      <c r="W13" s="29"/>
      <c r="X13" s="52"/>
    </row>
    <row r="14" spans="2:24" ht="13.5" customHeight="1" x14ac:dyDescent="0.15">
      <c r="B14" s="28"/>
      <c r="C14" s="29"/>
      <c r="D14" s="29"/>
      <c r="E14" s="30"/>
      <c r="F14" s="29"/>
      <c r="G14" s="30"/>
      <c r="H14" s="41"/>
      <c r="I14" s="29"/>
      <c r="J14" s="29"/>
      <c r="K14" s="29"/>
      <c r="L14" s="30"/>
      <c r="M14" s="44"/>
      <c r="N14" s="45"/>
      <c r="O14" s="29"/>
      <c r="P14" s="29"/>
      <c r="Q14" s="29"/>
      <c r="R14" s="29"/>
      <c r="S14" s="29"/>
      <c r="T14" s="41"/>
      <c r="U14" s="29"/>
      <c r="V14" s="29"/>
      <c r="W14" s="29"/>
      <c r="X14" s="52"/>
    </row>
    <row r="15" spans="2:24" ht="13.5" customHeight="1" thickBot="1" x14ac:dyDescent="0.2">
      <c r="B15" s="31"/>
      <c r="C15" s="32"/>
      <c r="D15" s="32"/>
      <c r="E15" s="33"/>
      <c r="F15" s="32"/>
      <c r="G15" s="33"/>
      <c r="H15" s="42"/>
      <c r="I15" s="32"/>
      <c r="J15" s="32"/>
      <c r="K15" s="32"/>
      <c r="L15" s="33"/>
      <c r="M15" s="46"/>
      <c r="N15" s="47"/>
      <c r="O15" s="32"/>
      <c r="P15" s="32"/>
      <c r="Q15" s="32"/>
      <c r="R15" s="32"/>
      <c r="S15" s="32"/>
      <c r="T15" s="42"/>
      <c r="U15" s="32"/>
      <c r="V15" s="32"/>
      <c r="W15" s="32"/>
      <c r="X15" s="53"/>
    </row>
    <row r="16" spans="2:24" ht="13.5" customHeight="1" thickBot="1" x14ac:dyDescent="0.2"/>
    <row r="17" spans="2:24" ht="13.5" customHeight="1" x14ac:dyDescent="0.15">
      <c r="B17" s="13" t="s">
        <v>4</v>
      </c>
      <c r="C17" s="14"/>
      <c r="D17" s="14"/>
      <c r="E17" s="15"/>
      <c r="F17" s="12">
        <f>H24*0.9</f>
        <v>32805</v>
      </c>
      <c r="G17" s="2"/>
      <c r="H17" s="55" t="s">
        <v>12</v>
      </c>
      <c r="I17" s="55"/>
      <c r="J17" s="55"/>
      <c r="K17" s="2"/>
      <c r="L17" s="2"/>
      <c r="M17" s="2"/>
      <c r="N17" s="2"/>
      <c r="O17" s="56" t="s">
        <v>11</v>
      </c>
      <c r="P17" s="56"/>
      <c r="Q17" s="2"/>
      <c r="R17" s="2"/>
      <c r="S17" s="2"/>
      <c r="T17" s="56" t="s">
        <v>11</v>
      </c>
      <c r="U17" s="56"/>
      <c r="V17" s="2"/>
      <c r="W17" s="2"/>
      <c r="X17" s="3"/>
    </row>
    <row r="18" spans="2:24" ht="13.5" customHeight="1" x14ac:dyDescent="0.15">
      <c r="B18" s="16"/>
      <c r="C18" s="17"/>
      <c r="D18" s="17"/>
      <c r="E18" s="18"/>
      <c r="F18" s="4"/>
      <c r="G18" s="4"/>
      <c r="H18" s="17">
        <f>B24*90</f>
        <v>45000</v>
      </c>
      <c r="I18" s="17"/>
      <c r="J18" s="17"/>
      <c r="K18" s="4"/>
      <c r="L18" s="4"/>
      <c r="M18" s="4"/>
      <c r="N18" s="4"/>
      <c r="O18" s="17">
        <f>H18-O24</f>
        <v>8600</v>
      </c>
      <c r="P18" s="17"/>
      <c r="Q18" s="4"/>
      <c r="R18" s="4"/>
      <c r="S18" s="4"/>
      <c r="T18" s="17">
        <f>H18-T24</f>
        <v>12200</v>
      </c>
      <c r="U18" s="17"/>
      <c r="V18" s="4"/>
      <c r="W18" s="4"/>
      <c r="X18" s="5"/>
    </row>
    <row r="19" spans="2:24" ht="13.5" customHeight="1" x14ac:dyDescent="0.15">
      <c r="B19" s="16"/>
      <c r="C19" s="17"/>
      <c r="D19" s="17"/>
      <c r="E19" s="18"/>
      <c r="F19" s="4"/>
      <c r="G19" s="4"/>
      <c r="H19" s="17"/>
      <c r="I19" s="17"/>
      <c r="J19" s="17"/>
      <c r="K19" s="4"/>
      <c r="L19" s="4"/>
      <c r="M19" s="4"/>
      <c r="N19" s="4"/>
      <c r="O19" s="17"/>
      <c r="P19" s="17"/>
      <c r="Q19" s="4"/>
      <c r="R19" s="4"/>
      <c r="S19" s="4"/>
      <c r="T19" s="17"/>
      <c r="U19" s="17"/>
      <c r="V19" s="4"/>
      <c r="W19" s="4"/>
      <c r="X19" s="5"/>
    </row>
    <row r="20" spans="2:24" ht="13.5" customHeight="1" thickBot="1" x14ac:dyDescent="0.2">
      <c r="B20" s="16"/>
      <c r="C20" s="17"/>
      <c r="D20" s="17"/>
      <c r="E20" s="18"/>
      <c r="F20" s="4"/>
      <c r="G20" s="4"/>
      <c r="H20" s="54"/>
      <c r="I20" s="54"/>
      <c r="J20" s="54"/>
      <c r="K20" s="4"/>
      <c r="L20" s="4"/>
      <c r="M20" s="4"/>
      <c r="N20" s="4"/>
      <c r="O20" s="54"/>
      <c r="P20" s="54"/>
      <c r="Q20" s="4"/>
      <c r="R20" s="4"/>
      <c r="S20" s="4"/>
      <c r="T20" s="54"/>
      <c r="U20" s="54"/>
      <c r="V20" s="4"/>
      <c r="W20" s="4"/>
      <c r="X20" s="5"/>
    </row>
    <row r="21" spans="2:24" ht="13.5" customHeight="1" x14ac:dyDescent="0.15">
      <c r="B21" s="19" t="s">
        <v>0</v>
      </c>
      <c r="C21" s="20"/>
      <c r="D21" s="20"/>
      <c r="E21" s="21"/>
      <c r="F21" s="2"/>
      <c r="G21" s="10"/>
      <c r="H21" s="36" t="s">
        <v>1</v>
      </c>
      <c r="I21" s="20"/>
      <c r="J21" s="20"/>
      <c r="K21" s="20"/>
      <c r="L21" s="21"/>
      <c r="M21" s="2"/>
      <c r="N21" s="10"/>
      <c r="O21" s="39" t="s">
        <v>9</v>
      </c>
      <c r="P21" s="20"/>
      <c r="Q21" s="20"/>
      <c r="R21" s="20"/>
      <c r="S21" s="20"/>
      <c r="T21" s="36" t="s">
        <v>8</v>
      </c>
      <c r="U21" s="20"/>
      <c r="V21" s="20"/>
      <c r="W21" s="20"/>
      <c r="X21" s="48"/>
    </row>
    <row r="22" spans="2:24" ht="13.5" customHeight="1" x14ac:dyDescent="0.15">
      <c r="B22" s="22"/>
      <c r="C22" s="23"/>
      <c r="D22" s="23"/>
      <c r="E22" s="24"/>
      <c r="F22" s="4"/>
      <c r="G22" s="8"/>
      <c r="H22" s="37"/>
      <c r="I22" s="23"/>
      <c r="J22" s="23"/>
      <c r="K22" s="23"/>
      <c r="L22" s="24"/>
      <c r="M22" s="4"/>
      <c r="N22" s="8"/>
      <c r="O22" s="23"/>
      <c r="P22" s="23"/>
      <c r="Q22" s="23"/>
      <c r="R22" s="23"/>
      <c r="S22" s="23"/>
      <c r="T22" s="37"/>
      <c r="U22" s="23"/>
      <c r="V22" s="23"/>
      <c r="W22" s="23"/>
      <c r="X22" s="49"/>
    </row>
    <row r="23" spans="2:24" ht="13.5" customHeight="1" x14ac:dyDescent="0.15">
      <c r="B23" s="25"/>
      <c r="C23" s="26"/>
      <c r="D23" s="26"/>
      <c r="E23" s="27"/>
      <c r="F23" s="7"/>
      <c r="G23" s="9"/>
      <c r="H23" s="38"/>
      <c r="I23" s="26"/>
      <c r="J23" s="26"/>
      <c r="K23" s="26"/>
      <c r="L23" s="27"/>
      <c r="M23" s="7"/>
      <c r="N23" s="9"/>
      <c r="O23" s="26"/>
      <c r="P23" s="26"/>
      <c r="Q23" s="26"/>
      <c r="R23" s="26"/>
      <c r="S23" s="26"/>
      <c r="T23" s="38"/>
      <c r="U23" s="26"/>
      <c r="V23" s="26"/>
      <c r="W23" s="26"/>
      <c r="X23" s="50"/>
    </row>
    <row r="24" spans="2:24" ht="13.5" customHeight="1" x14ac:dyDescent="0.15">
      <c r="B24" s="28">
        <v>500</v>
      </c>
      <c r="C24" s="29"/>
      <c r="D24" s="29"/>
      <c r="E24" s="30"/>
      <c r="F24" s="34" t="s">
        <v>2</v>
      </c>
      <c r="G24" s="35"/>
      <c r="H24" s="40">
        <f>B24*90*0.9*0.9</f>
        <v>36450</v>
      </c>
      <c r="I24" s="34"/>
      <c r="J24" s="34"/>
      <c r="K24" s="34"/>
      <c r="L24" s="35"/>
      <c r="M24" s="40" t="s">
        <v>3</v>
      </c>
      <c r="N24" s="43"/>
      <c r="O24" s="29">
        <f>ROUNDDOWN(H24,-2)</f>
        <v>36400</v>
      </c>
      <c r="P24" s="29"/>
      <c r="Q24" s="29"/>
      <c r="R24" s="29"/>
      <c r="S24" s="29"/>
      <c r="T24" s="40">
        <f>ROUNDDOWN(F17,-2)</f>
        <v>32800</v>
      </c>
      <c r="U24" s="34"/>
      <c r="V24" s="34"/>
      <c r="W24" s="34"/>
      <c r="X24" s="51"/>
    </row>
    <row r="25" spans="2:24" ht="13.5" customHeight="1" x14ac:dyDescent="0.15">
      <c r="B25" s="28"/>
      <c r="C25" s="29"/>
      <c r="D25" s="29"/>
      <c r="E25" s="30"/>
      <c r="F25" s="29"/>
      <c r="G25" s="30"/>
      <c r="H25" s="41"/>
      <c r="I25" s="29"/>
      <c r="J25" s="29"/>
      <c r="K25" s="29"/>
      <c r="L25" s="30"/>
      <c r="M25" s="44"/>
      <c r="N25" s="45"/>
      <c r="O25" s="29"/>
      <c r="P25" s="29"/>
      <c r="Q25" s="29"/>
      <c r="R25" s="29"/>
      <c r="S25" s="29"/>
      <c r="T25" s="41"/>
      <c r="U25" s="29"/>
      <c r="V25" s="29"/>
      <c r="W25" s="29"/>
      <c r="X25" s="52"/>
    </row>
    <row r="26" spans="2:24" ht="13.5" customHeight="1" x14ac:dyDescent="0.15">
      <c r="B26" s="28"/>
      <c r="C26" s="29"/>
      <c r="D26" s="29"/>
      <c r="E26" s="30"/>
      <c r="F26" s="29"/>
      <c r="G26" s="30"/>
      <c r="H26" s="41"/>
      <c r="I26" s="29"/>
      <c r="J26" s="29"/>
      <c r="K26" s="29"/>
      <c r="L26" s="30"/>
      <c r="M26" s="44"/>
      <c r="N26" s="45"/>
      <c r="O26" s="29"/>
      <c r="P26" s="29"/>
      <c r="Q26" s="29"/>
      <c r="R26" s="29"/>
      <c r="S26" s="29"/>
      <c r="T26" s="41"/>
      <c r="U26" s="29"/>
      <c r="V26" s="29"/>
      <c r="W26" s="29"/>
      <c r="X26" s="52"/>
    </row>
    <row r="27" spans="2:24" ht="13.5" customHeight="1" x14ac:dyDescent="0.15">
      <c r="B27" s="28"/>
      <c r="C27" s="29"/>
      <c r="D27" s="29"/>
      <c r="E27" s="30"/>
      <c r="F27" s="29"/>
      <c r="G27" s="30"/>
      <c r="H27" s="41"/>
      <c r="I27" s="29"/>
      <c r="J27" s="29"/>
      <c r="K27" s="29"/>
      <c r="L27" s="30"/>
      <c r="M27" s="44"/>
      <c r="N27" s="45"/>
      <c r="O27" s="29"/>
      <c r="P27" s="29"/>
      <c r="Q27" s="29"/>
      <c r="R27" s="29"/>
      <c r="S27" s="29"/>
      <c r="T27" s="41"/>
      <c r="U27" s="29"/>
      <c r="V27" s="29"/>
      <c r="W27" s="29"/>
      <c r="X27" s="52"/>
    </row>
    <row r="28" spans="2:24" ht="13.5" customHeight="1" x14ac:dyDescent="0.15">
      <c r="B28" s="28"/>
      <c r="C28" s="29"/>
      <c r="D28" s="29"/>
      <c r="E28" s="30"/>
      <c r="F28" s="29"/>
      <c r="G28" s="30"/>
      <c r="H28" s="41"/>
      <c r="I28" s="29"/>
      <c r="J28" s="29"/>
      <c r="K28" s="29"/>
      <c r="L28" s="30"/>
      <c r="M28" s="44"/>
      <c r="N28" s="45"/>
      <c r="O28" s="29"/>
      <c r="P28" s="29"/>
      <c r="Q28" s="29"/>
      <c r="R28" s="29"/>
      <c r="S28" s="29"/>
      <c r="T28" s="41"/>
      <c r="U28" s="29"/>
      <c r="V28" s="29"/>
      <c r="W28" s="29"/>
      <c r="X28" s="52"/>
    </row>
    <row r="29" spans="2:24" ht="13.5" customHeight="1" x14ac:dyDescent="0.15">
      <c r="B29" s="28"/>
      <c r="C29" s="29"/>
      <c r="D29" s="29"/>
      <c r="E29" s="30"/>
      <c r="F29" s="29"/>
      <c r="G29" s="30"/>
      <c r="H29" s="41"/>
      <c r="I29" s="29"/>
      <c r="J29" s="29"/>
      <c r="K29" s="29"/>
      <c r="L29" s="30"/>
      <c r="M29" s="44"/>
      <c r="N29" s="45"/>
      <c r="O29" s="29"/>
      <c r="P29" s="29"/>
      <c r="Q29" s="29"/>
      <c r="R29" s="29"/>
      <c r="S29" s="29"/>
      <c r="T29" s="41"/>
      <c r="U29" s="29"/>
      <c r="V29" s="29"/>
      <c r="W29" s="29"/>
      <c r="X29" s="52"/>
    </row>
    <row r="30" spans="2:24" ht="13.5" customHeight="1" thickBot="1" x14ac:dyDescent="0.2">
      <c r="B30" s="31"/>
      <c r="C30" s="32"/>
      <c r="D30" s="32"/>
      <c r="E30" s="33"/>
      <c r="F30" s="32"/>
      <c r="G30" s="33"/>
      <c r="H30" s="42"/>
      <c r="I30" s="32"/>
      <c r="J30" s="32"/>
      <c r="K30" s="32"/>
      <c r="L30" s="33"/>
      <c r="M30" s="46"/>
      <c r="N30" s="47"/>
      <c r="O30" s="32"/>
      <c r="P30" s="32"/>
      <c r="Q30" s="32"/>
      <c r="R30" s="32"/>
      <c r="S30" s="32"/>
      <c r="T30" s="42"/>
      <c r="U30" s="32"/>
      <c r="V30" s="32"/>
      <c r="W30" s="32"/>
      <c r="X30" s="53"/>
    </row>
    <row r="31" spans="2:24" ht="13.5" customHeight="1" thickBo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24" ht="13.5" customHeight="1" x14ac:dyDescent="0.15">
      <c r="B32" s="13" t="s">
        <v>6</v>
      </c>
      <c r="C32" s="14"/>
      <c r="D32" s="14"/>
      <c r="E32" s="15"/>
      <c r="F32" s="12">
        <f>H39*0.9</f>
        <v>59049</v>
      </c>
      <c r="G32" s="2"/>
      <c r="H32" s="55" t="s">
        <v>13</v>
      </c>
      <c r="I32" s="55"/>
      <c r="J32" s="55"/>
      <c r="K32" s="2"/>
      <c r="L32" s="2"/>
      <c r="M32" s="2"/>
      <c r="N32" s="2"/>
      <c r="O32" s="56" t="s">
        <v>11</v>
      </c>
      <c r="P32" s="56"/>
      <c r="Q32" s="2"/>
      <c r="R32" s="2"/>
      <c r="S32" s="2"/>
      <c r="T32" s="56" t="s">
        <v>11</v>
      </c>
      <c r="U32" s="56"/>
      <c r="V32" s="2"/>
      <c r="W32" s="2"/>
      <c r="X32" s="3"/>
    </row>
    <row r="33" spans="2:24" ht="13.5" customHeight="1" x14ac:dyDescent="0.15">
      <c r="B33" s="16"/>
      <c r="C33" s="17"/>
      <c r="D33" s="17"/>
      <c r="E33" s="18"/>
      <c r="F33" s="4"/>
      <c r="G33" s="4"/>
      <c r="H33" s="17">
        <f>B39*180</f>
        <v>90000</v>
      </c>
      <c r="I33" s="17"/>
      <c r="J33" s="17"/>
      <c r="K33" s="4"/>
      <c r="L33" s="4"/>
      <c r="M33" s="4"/>
      <c r="N33" s="4"/>
      <c r="O33" s="17">
        <f>H33-O39</f>
        <v>24400</v>
      </c>
      <c r="P33" s="17"/>
      <c r="Q33" s="4"/>
      <c r="R33" s="4"/>
      <c r="S33" s="4"/>
      <c r="T33" s="17">
        <f>H33-T39</f>
        <v>31000</v>
      </c>
      <c r="U33" s="17"/>
      <c r="V33" s="4"/>
      <c r="W33" s="4"/>
      <c r="X33" s="5"/>
    </row>
    <row r="34" spans="2:24" ht="13.5" customHeight="1" x14ac:dyDescent="0.15">
      <c r="B34" s="16"/>
      <c r="C34" s="17"/>
      <c r="D34" s="17"/>
      <c r="E34" s="18"/>
      <c r="F34" s="4"/>
      <c r="G34" s="4"/>
      <c r="H34" s="17"/>
      <c r="I34" s="17"/>
      <c r="J34" s="17"/>
      <c r="K34" s="4"/>
      <c r="L34" s="4"/>
      <c r="M34" s="4"/>
      <c r="N34" s="4"/>
      <c r="O34" s="17"/>
      <c r="P34" s="17"/>
      <c r="Q34" s="4"/>
      <c r="R34" s="4"/>
      <c r="S34" s="4"/>
      <c r="T34" s="17"/>
      <c r="U34" s="17"/>
      <c r="V34" s="4"/>
      <c r="W34" s="4"/>
      <c r="X34" s="5"/>
    </row>
    <row r="35" spans="2:24" ht="13.5" customHeight="1" thickBot="1" x14ac:dyDescent="0.2">
      <c r="B35" s="16"/>
      <c r="C35" s="17"/>
      <c r="D35" s="17"/>
      <c r="E35" s="18"/>
      <c r="F35" s="4"/>
      <c r="G35" s="4"/>
      <c r="H35" s="54"/>
      <c r="I35" s="54"/>
      <c r="J35" s="54"/>
      <c r="K35" s="4"/>
      <c r="L35" s="4"/>
      <c r="M35" s="4"/>
      <c r="N35" s="4"/>
      <c r="O35" s="54"/>
      <c r="P35" s="54"/>
      <c r="Q35" s="4"/>
      <c r="R35" s="4"/>
      <c r="S35" s="4"/>
      <c r="T35" s="54"/>
      <c r="U35" s="54"/>
      <c r="V35" s="4"/>
      <c r="W35" s="4"/>
      <c r="X35" s="5"/>
    </row>
    <row r="36" spans="2:24" ht="13.5" customHeight="1" x14ac:dyDescent="0.15">
      <c r="B36" s="19" t="s">
        <v>0</v>
      </c>
      <c r="C36" s="20"/>
      <c r="D36" s="20"/>
      <c r="E36" s="21"/>
      <c r="F36" s="2"/>
      <c r="G36" s="10"/>
      <c r="H36" s="36" t="s">
        <v>1</v>
      </c>
      <c r="I36" s="20"/>
      <c r="J36" s="20"/>
      <c r="K36" s="20"/>
      <c r="L36" s="21"/>
      <c r="M36" s="2"/>
      <c r="N36" s="10"/>
      <c r="O36" s="39" t="s">
        <v>9</v>
      </c>
      <c r="P36" s="20"/>
      <c r="Q36" s="20"/>
      <c r="R36" s="20"/>
      <c r="S36" s="20"/>
      <c r="T36" s="36" t="s">
        <v>8</v>
      </c>
      <c r="U36" s="20"/>
      <c r="V36" s="20"/>
      <c r="W36" s="20"/>
      <c r="X36" s="48"/>
    </row>
    <row r="37" spans="2:24" ht="13.5" customHeight="1" x14ac:dyDescent="0.15">
      <c r="B37" s="22"/>
      <c r="C37" s="23"/>
      <c r="D37" s="23"/>
      <c r="E37" s="24"/>
      <c r="F37" s="4"/>
      <c r="G37" s="8"/>
      <c r="H37" s="37"/>
      <c r="I37" s="23"/>
      <c r="J37" s="23"/>
      <c r="K37" s="23"/>
      <c r="L37" s="24"/>
      <c r="M37" s="4"/>
      <c r="N37" s="8"/>
      <c r="O37" s="23"/>
      <c r="P37" s="23"/>
      <c r="Q37" s="23"/>
      <c r="R37" s="23"/>
      <c r="S37" s="23"/>
      <c r="T37" s="37"/>
      <c r="U37" s="23"/>
      <c r="V37" s="23"/>
      <c r="W37" s="23"/>
      <c r="X37" s="49"/>
    </row>
    <row r="38" spans="2:24" ht="13.5" customHeight="1" x14ac:dyDescent="0.15">
      <c r="B38" s="25"/>
      <c r="C38" s="26"/>
      <c r="D38" s="26"/>
      <c r="E38" s="27"/>
      <c r="F38" s="7"/>
      <c r="G38" s="9"/>
      <c r="H38" s="38"/>
      <c r="I38" s="26"/>
      <c r="J38" s="26"/>
      <c r="K38" s="26"/>
      <c r="L38" s="27"/>
      <c r="M38" s="7"/>
      <c r="N38" s="9"/>
      <c r="O38" s="26"/>
      <c r="P38" s="26"/>
      <c r="Q38" s="26"/>
      <c r="R38" s="26"/>
      <c r="S38" s="26"/>
      <c r="T38" s="38"/>
      <c r="U38" s="26"/>
      <c r="V38" s="26"/>
      <c r="W38" s="26"/>
      <c r="X38" s="50"/>
    </row>
    <row r="39" spans="2:24" ht="13.5" customHeight="1" x14ac:dyDescent="0.15">
      <c r="B39" s="28">
        <v>500</v>
      </c>
      <c r="C39" s="29"/>
      <c r="D39" s="29"/>
      <c r="E39" s="30"/>
      <c r="F39" s="34" t="s">
        <v>2</v>
      </c>
      <c r="G39" s="35"/>
      <c r="H39" s="40">
        <f>B39*180*0.9*0.9*0.9</f>
        <v>65610</v>
      </c>
      <c r="I39" s="34"/>
      <c r="J39" s="34"/>
      <c r="K39" s="34"/>
      <c r="L39" s="35"/>
      <c r="M39" s="40" t="s">
        <v>3</v>
      </c>
      <c r="N39" s="43"/>
      <c r="O39" s="29">
        <f>ROUNDDOWN(H39,-2)</f>
        <v>65600</v>
      </c>
      <c r="P39" s="29"/>
      <c r="Q39" s="29"/>
      <c r="R39" s="29"/>
      <c r="S39" s="29"/>
      <c r="T39" s="40">
        <f>ROUNDDOWN(F32,-2)</f>
        <v>59000</v>
      </c>
      <c r="U39" s="34"/>
      <c r="V39" s="34"/>
      <c r="W39" s="34"/>
      <c r="X39" s="51"/>
    </row>
    <row r="40" spans="2:24" ht="13.5" customHeight="1" x14ac:dyDescent="0.15">
      <c r="B40" s="28"/>
      <c r="C40" s="29"/>
      <c r="D40" s="29"/>
      <c r="E40" s="30"/>
      <c r="F40" s="29"/>
      <c r="G40" s="30"/>
      <c r="H40" s="41"/>
      <c r="I40" s="29"/>
      <c r="J40" s="29"/>
      <c r="K40" s="29"/>
      <c r="L40" s="30"/>
      <c r="M40" s="44"/>
      <c r="N40" s="45"/>
      <c r="O40" s="29"/>
      <c r="P40" s="29"/>
      <c r="Q40" s="29"/>
      <c r="R40" s="29"/>
      <c r="S40" s="29"/>
      <c r="T40" s="41"/>
      <c r="U40" s="29"/>
      <c r="V40" s="29"/>
      <c r="W40" s="29"/>
      <c r="X40" s="52"/>
    </row>
    <row r="41" spans="2:24" ht="13.5" customHeight="1" x14ac:dyDescent="0.15">
      <c r="B41" s="28"/>
      <c r="C41" s="29"/>
      <c r="D41" s="29"/>
      <c r="E41" s="30"/>
      <c r="F41" s="29"/>
      <c r="G41" s="30"/>
      <c r="H41" s="41"/>
      <c r="I41" s="29"/>
      <c r="J41" s="29"/>
      <c r="K41" s="29"/>
      <c r="L41" s="30"/>
      <c r="M41" s="44"/>
      <c r="N41" s="45"/>
      <c r="O41" s="29"/>
      <c r="P41" s="29"/>
      <c r="Q41" s="29"/>
      <c r="R41" s="29"/>
      <c r="S41" s="29"/>
      <c r="T41" s="41"/>
      <c r="U41" s="29"/>
      <c r="V41" s="29"/>
      <c r="W41" s="29"/>
      <c r="X41" s="52"/>
    </row>
    <row r="42" spans="2:24" ht="13.5" customHeight="1" x14ac:dyDescent="0.15">
      <c r="B42" s="28"/>
      <c r="C42" s="29"/>
      <c r="D42" s="29"/>
      <c r="E42" s="30"/>
      <c r="F42" s="29"/>
      <c r="G42" s="30"/>
      <c r="H42" s="41"/>
      <c r="I42" s="29"/>
      <c r="J42" s="29"/>
      <c r="K42" s="29"/>
      <c r="L42" s="30"/>
      <c r="M42" s="44"/>
      <c r="N42" s="45"/>
      <c r="O42" s="29"/>
      <c r="P42" s="29"/>
      <c r="Q42" s="29"/>
      <c r="R42" s="29"/>
      <c r="S42" s="29"/>
      <c r="T42" s="41"/>
      <c r="U42" s="29"/>
      <c r="V42" s="29"/>
      <c r="W42" s="29"/>
      <c r="X42" s="52"/>
    </row>
    <row r="43" spans="2:24" ht="13.5" customHeight="1" x14ac:dyDescent="0.15">
      <c r="B43" s="28"/>
      <c r="C43" s="29"/>
      <c r="D43" s="29"/>
      <c r="E43" s="30"/>
      <c r="F43" s="29"/>
      <c r="G43" s="30"/>
      <c r="H43" s="41"/>
      <c r="I43" s="29"/>
      <c r="J43" s="29"/>
      <c r="K43" s="29"/>
      <c r="L43" s="30"/>
      <c r="M43" s="44"/>
      <c r="N43" s="45"/>
      <c r="O43" s="29"/>
      <c r="P43" s="29"/>
      <c r="Q43" s="29"/>
      <c r="R43" s="29"/>
      <c r="S43" s="29"/>
      <c r="T43" s="41"/>
      <c r="U43" s="29"/>
      <c r="V43" s="29"/>
      <c r="W43" s="29"/>
      <c r="X43" s="52"/>
    </row>
    <row r="44" spans="2:24" ht="13.5" customHeight="1" x14ac:dyDescent="0.15">
      <c r="B44" s="28"/>
      <c r="C44" s="29"/>
      <c r="D44" s="29"/>
      <c r="E44" s="30"/>
      <c r="F44" s="29"/>
      <c r="G44" s="30"/>
      <c r="H44" s="41"/>
      <c r="I44" s="29"/>
      <c r="J44" s="29"/>
      <c r="K44" s="29"/>
      <c r="L44" s="30"/>
      <c r="M44" s="44"/>
      <c r="N44" s="45"/>
      <c r="O44" s="29"/>
      <c r="P44" s="29"/>
      <c r="Q44" s="29"/>
      <c r="R44" s="29"/>
      <c r="S44" s="29"/>
      <c r="T44" s="41"/>
      <c r="U44" s="29"/>
      <c r="V44" s="29"/>
      <c r="W44" s="29"/>
      <c r="X44" s="52"/>
    </row>
    <row r="45" spans="2:24" ht="13.5" customHeight="1" thickBot="1" x14ac:dyDescent="0.2">
      <c r="B45" s="31"/>
      <c r="C45" s="32"/>
      <c r="D45" s="32"/>
      <c r="E45" s="33"/>
      <c r="F45" s="32"/>
      <c r="G45" s="33"/>
      <c r="H45" s="42"/>
      <c r="I45" s="32"/>
      <c r="J45" s="32"/>
      <c r="K45" s="32"/>
      <c r="L45" s="33"/>
      <c r="M45" s="46"/>
      <c r="N45" s="47"/>
      <c r="O45" s="32"/>
      <c r="P45" s="32"/>
      <c r="Q45" s="32"/>
      <c r="R45" s="32"/>
      <c r="S45" s="32"/>
      <c r="T45" s="42"/>
      <c r="U45" s="32"/>
      <c r="V45" s="32"/>
      <c r="W45" s="32"/>
      <c r="X45" s="53"/>
    </row>
    <row r="46" spans="2:24" ht="13.5" customHeight="1" thickBot="1" x14ac:dyDescent="0.2"/>
    <row r="47" spans="2:24" ht="13.5" customHeight="1" x14ac:dyDescent="0.15">
      <c r="B47" s="13" t="s">
        <v>7</v>
      </c>
      <c r="C47" s="14"/>
      <c r="D47" s="14"/>
      <c r="E47" s="15"/>
      <c r="F47" s="12">
        <f>H54*0.9</f>
        <v>106288.2</v>
      </c>
      <c r="G47" s="2"/>
      <c r="H47" s="55" t="s">
        <v>10</v>
      </c>
      <c r="I47" s="55"/>
      <c r="J47" s="55"/>
      <c r="K47" s="2"/>
      <c r="L47" s="2"/>
      <c r="M47" s="2"/>
      <c r="N47" s="2"/>
      <c r="O47" s="56" t="s">
        <v>11</v>
      </c>
      <c r="P47" s="56"/>
      <c r="Q47" s="2"/>
      <c r="R47" s="2"/>
      <c r="S47" s="2"/>
      <c r="T47" s="56" t="s">
        <v>11</v>
      </c>
      <c r="U47" s="56"/>
      <c r="V47" s="2"/>
      <c r="W47" s="2"/>
      <c r="X47" s="3"/>
    </row>
    <row r="48" spans="2:24" ht="13.5" customHeight="1" x14ac:dyDescent="0.15">
      <c r="B48" s="16"/>
      <c r="C48" s="17"/>
      <c r="D48" s="17"/>
      <c r="E48" s="18"/>
      <c r="F48" s="4"/>
      <c r="G48" s="4"/>
      <c r="H48" s="17">
        <f>B54*360</f>
        <v>180000</v>
      </c>
      <c r="I48" s="17"/>
      <c r="J48" s="17"/>
      <c r="K48" s="4"/>
      <c r="L48" s="4"/>
      <c r="M48" s="4"/>
      <c r="N48" s="4"/>
      <c r="O48" s="17">
        <f>H48-O54</f>
        <v>62000</v>
      </c>
      <c r="P48" s="17"/>
      <c r="Q48" s="4"/>
      <c r="R48" s="4"/>
      <c r="S48" s="4"/>
      <c r="T48" s="17">
        <f>H48-T54</f>
        <v>73800</v>
      </c>
      <c r="U48" s="17"/>
      <c r="V48" s="4"/>
      <c r="W48" s="4"/>
      <c r="X48" s="5"/>
    </row>
    <row r="49" spans="2:24" ht="13.5" customHeight="1" x14ac:dyDescent="0.15">
      <c r="B49" s="16"/>
      <c r="C49" s="17"/>
      <c r="D49" s="17"/>
      <c r="E49" s="18"/>
      <c r="F49" s="4"/>
      <c r="G49" s="4"/>
      <c r="H49" s="17"/>
      <c r="I49" s="17"/>
      <c r="J49" s="17"/>
      <c r="K49" s="4"/>
      <c r="L49" s="4"/>
      <c r="M49" s="4"/>
      <c r="N49" s="4"/>
      <c r="O49" s="17"/>
      <c r="P49" s="17"/>
      <c r="Q49" s="4"/>
      <c r="R49" s="4"/>
      <c r="S49" s="4"/>
      <c r="T49" s="17"/>
      <c r="U49" s="17"/>
      <c r="V49" s="4"/>
      <c r="W49" s="4"/>
      <c r="X49" s="5"/>
    </row>
    <row r="50" spans="2:24" ht="13.5" customHeight="1" thickBot="1" x14ac:dyDescent="0.2">
      <c r="B50" s="16"/>
      <c r="C50" s="17"/>
      <c r="D50" s="17"/>
      <c r="E50" s="18"/>
      <c r="F50" s="4"/>
      <c r="G50" s="4"/>
      <c r="H50" s="54"/>
      <c r="I50" s="54"/>
      <c r="J50" s="54"/>
      <c r="K50" s="4"/>
      <c r="L50" s="4"/>
      <c r="M50" s="4"/>
      <c r="N50" s="4"/>
      <c r="O50" s="54"/>
      <c r="P50" s="54"/>
      <c r="Q50" s="4"/>
      <c r="R50" s="4"/>
      <c r="S50" s="4"/>
      <c r="T50" s="54"/>
      <c r="U50" s="54"/>
      <c r="V50" s="4"/>
      <c r="W50" s="4"/>
      <c r="X50" s="5"/>
    </row>
    <row r="51" spans="2:24" ht="13.5" customHeight="1" x14ac:dyDescent="0.15">
      <c r="B51" s="19" t="s">
        <v>0</v>
      </c>
      <c r="C51" s="20"/>
      <c r="D51" s="20"/>
      <c r="E51" s="21"/>
      <c r="F51" s="2"/>
      <c r="G51" s="10"/>
      <c r="H51" s="36" t="s">
        <v>1</v>
      </c>
      <c r="I51" s="20"/>
      <c r="J51" s="20"/>
      <c r="K51" s="20"/>
      <c r="L51" s="21"/>
      <c r="M51" s="2"/>
      <c r="N51" s="10"/>
      <c r="O51" s="39" t="s">
        <v>9</v>
      </c>
      <c r="P51" s="20"/>
      <c r="Q51" s="20"/>
      <c r="R51" s="20"/>
      <c r="S51" s="20"/>
      <c r="T51" s="36" t="s">
        <v>8</v>
      </c>
      <c r="U51" s="20"/>
      <c r="V51" s="20"/>
      <c r="W51" s="20"/>
      <c r="X51" s="48"/>
    </row>
    <row r="52" spans="2:24" ht="13.5" customHeight="1" x14ac:dyDescent="0.15">
      <c r="B52" s="22"/>
      <c r="C52" s="23"/>
      <c r="D52" s="23"/>
      <c r="E52" s="24"/>
      <c r="F52" s="4"/>
      <c r="G52" s="8"/>
      <c r="H52" s="37"/>
      <c r="I52" s="23"/>
      <c r="J52" s="23"/>
      <c r="K52" s="23"/>
      <c r="L52" s="24"/>
      <c r="M52" s="4"/>
      <c r="N52" s="8"/>
      <c r="O52" s="23"/>
      <c r="P52" s="23"/>
      <c r="Q52" s="23"/>
      <c r="R52" s="23"/>
      <c r="S52" s="23"/>
      <c r="T52" s="37"/>
      <c r="U52" s="23"/>
      <c r="V52" s="23"/>
      <c r="W52" s="23"/>
      <c r="X52" s="49"/>
    </row>
    <row r="53" spans="2:24" ht="13.5" customHeight="1" x14ac:dyDescent="0.15">
      <c r="B53" s="25"/>
      <c r="C53" s="26"/>
      <c r="D53" s="26"/>
      <c r="E53" s="27"/>
      <c r="F53" s="7"/>
      <c r="G53" s="9"/>
      <c r="H53" s="38"/>
      <c r="I53" s="26"/>
      <c r="J53" s="26"/>
      <c r="K53" s="26"/>
      <c r="L53" s="27"/>
      <c r="M53" s="7"/>
      <c r="N53" s="9"/>
      <c r="O53" s="26"/>
      <c r="P53" s="26"/>
      <c r="Q53" s="26"/>
      <c r="R53" s="26"/>
      <c r="S53" s="26"/>
      <c r="T53" s="38"/>
      <c r="U53" s="26"/>
      <c r="V53" s="26"/>
      <c r="W53" s="26"/>
      <c r="X53" s="50"/>
    </row>
    <row r="54" spans="2:24" ht="13.5" customHeight="1" x14ac:dyDescent="0.15">
      <c r="B54" s="28">
        <v>500</v>
      </c>
      <c r="C54" s="29"/>
      <c r="D54" s="29"/>
      <c r="E54" s="30"/>
      <c r="F54" s="34" t="s">
        <v>2</v>
      </c>
      <c r="G54" s="35"/>
      <c r="H54" s="40">
        <f>B54*360*0.9*0.9*0.9*0.9</f>
        <v>118098</v>
      </c>
      <c r="I54" s="34"/>
      <c r="J54" s="34"/>
      <c r="K54" s="34"/>
      <c r="L54" s="35"/>
      <c r="M54" s="40" t="s">
        <v>3</v>
      </c>
      <c r="N54" s="43"/>
      <c r="O54" s="29">
        <f>ROUNDDOWN(H54,-2)</f>
        <v>118000</v>
      </c>
      <c r="P54" s="29"/>
      <c r="Q54" s="29"/>
      <c r="R54" s="29"/>
      <c r="S54" s="29"/>
      <c r="T54" s="40">
        <f>ROUNDDOWN(F47,-2)</f>
        <v>106200</v>
      </c>
      <c r="U54" s="34"/>
      <c r="V54" s="34"/>
      <c r="W54" s="34"/>
      <c r="X54" s="51"/>
    </row>
    <row r="55" spans="2:24" ht="13.5" customHeight="1" x14ac:dyDescent="0.15">
      <c r="B55" s="28"/>
      <c r="C55" s="29"/>
      <c r="D55" s="29"/>
      <c r="E55" s="30"/>
      <c r="F55" s="29"/>
      <c r="G55" s="30"/>
      <c r="H55" s="41"/>
      <c r="I55" s="29"/>
      <c r="J55" s="29"/>
      <c r="K55" s="29"/>
      <c r="L55" s="30"/>
      <c r="M55" s="44"/>
      <c r="N55" s="45"/>
      <c r="O55" s="29"/>
      <c r="P55" s="29"/>
      <c r="Q55" s="29"/>
      <c r="R55" s="29"/>
      <c r="S55" s="29"/>
      <c r="T55" s="41"/>
      <c r="U55" s="29"/>
      <c r="V55" s="29"/>
      <c r="W55" s="29"/>
      <c r="X55" s="52"/>
    </row>
    <row r="56" spans="2:24" ht="13.5" customHeight="1" x14ac:dyDescent="0.15">
      <c r="B56" s="28"/>
      <c r="C56" s="29"/>
      <c r="D56" s="29"/>
      <c r="E56" s="30"/>
      <c r="F56" s="29"/>
      <c r="G56" s="30"/>
      <c r="H56" s="41"/>
      <c r="I56" s="29"/>
      <c r="J56" s="29"/>
      <c r="K56" s="29"/>
      <c r="L56" s="30"/>
      <c r="M56" s="44"/>
      <c r="N56" s="45"/>
      <c r="O56" s="29"/>
      <c r="P56" s="29"/>
      <c r="Q56" s="29"/>
      <c r="R56" s="29"/>
      <c r="S56" s="29"/>
      <c r="T56" s="41"/>
      <c r="U56" s="29"/>
      <c r="V56" s="29"/>
      <c r="W56" s="29"/>
      <c r="X56" s="52"/>
    </row>
    <row r="57" spans="2:24" ht="13.5" customHeight="1" x14ac:dyDescent="0.15">
      <c r="B57" s="28"/>
      <c r="C57" s="29"/>
      <c r="D57" s="29"/>
      <c r="E57" s="30"/>
      <c r="F57" s="29"/>
      <c r="G57" s="30"/>
      <c r="H57" s="41"/>
      <c r="I57" s="29"/>
      <c r="J57" s="29"/>
      <c r="K57" s="29"/>
      <c r="L57" s="30"/>
      <c r="M57" s="44"/>
      <c r="N57" s="45"/>
      <c r="O57" s="29"/>
      <c r="P57" s="29"/>
      <c r="Q57" s="29"/>
      <c r="R57" s="29"/>
      <c r="S57" s="29"/>
      <c r="T57" s="41"/>
      <c r="U57" s="29"/>
      <c r="V57" s="29"/>
      <c r="W57" s="29"/>
      <c r="X57" s="52"/>
    </row>
    <row r="58" spans="2:24" ht="13.5" customHeight="1" x14ac:dyDescent="0.15">
      <c r="B58" s="28"/>
      <c r="C58" s="29"/>
      <c r="D58" s="29"/>
      <c r="E58" s="30"/>
      <c r="F58" s="29"/>
      <c r="G58" s="30"/>
      <c r="H58" s="41"/>
      <c r="I58" s="29"/>
      <c r="J58" s="29"/>
      <c r="K58" s="29"/>
      <c r="L58" s="30"/>
      <c r="M58" s="44"/>
      <c r="N58" s="45"/>
      <c r="O58" s="29"/>
      <c r="P58" s="29"/>
      <c r="Q58" s="29"/>
      <c r="R58" s="29"/>
      <c r="S58" s="29"/>
      <c r="T58" s="41"/>
      <c r="U58" s="29"/>
      <c r="V58" s="29"/>
      <c r="W58" s="29"/>
      <c r="X58" s="52"/>
    </row>
    <row r="59" spans="2:24" ht="13.5" customHeight="1" x14ac:dyDescent="0.15">
      <c r="B59" s="28"/>
      <c r="C59" s="29"/>
      <c r="D59" s="29"/>
      <c r="E59" s="30"/>
      <c r="F59" s="29"/>
      <c r="G59" s="30"/>
      <c r="H59" s="41"/>
      <c r="I59" s="29"/>
      <c r="J59" s="29"/>
      <c r="K59" s="29"/>
      <c r="L59" s="30"/>
      <c r="M59" s="44"/>
      <c r="N59" s="45"/>
      <c r="O59" s="29"/>
      <c r="P59" s="29"/>
      <c r="Q59" s="29"/>
      <c r="R59" s="29"/>
      <c r="S59" s="29"/>
      <c r="T59" s="41"/>
      <c r="U59" s="29"/>
      <c r="V59" s="29"/>
      <c r="W59" s="29"/>
      <c r="X59" s="52"/>
    </row>
    <row r="60" spans="2:24" ht="13.5" customHeight="1" thickBot="1" x14ac:dyDescent="0.2">
      <c r="B60" s="31"/>
      <c r="C60" s="32"/>
      <c r="D60" s="32"/>
      <c r="E60" s="33"/>
      <c r="F60" s="32"/>
      <c r="G60" s="33"/>
      <c r="H60" s="42"/>
      <c r="I60" s="32"/>
      <c r="J60" s="32"/>
      <c r="K60" s="32"/>
      <c r="L60" s="33"/>
      <c r="M60" s="46"/>
      <c r="N60" s="47"/>
      <c r="O60" s="32"/>
      <c r="P60" s="32"/>
      <c r="Q60" s="32"/>
      <c r="R60" s="32"/>
      <c r="S60" s="32"/>
      <c r="T60" s="42"/>
      <c r="U60" s="32"/>
      <c r="V60" s="32"/>
      <c r="W60" s="32"/>
      <c r="X60" s="53"/>
    </row>
  </sheetData>
  <mergeCells count="68">
    <mergeCell ref="T47:U47"/>
    <mergeCell ref="O48:P50"/>
    <mergeCell ref="T48:U50"/>
    <mergeCell ref="H48:J50"/>
    <mergeCell ref="H47:J47"/>
    <mergeCell ref="O32:P32"/>
    <mergeCell ref="T32:U32"/>
    <mergeCell ref="O33:P35"/>
    <mergeCell ref="T2:U2"/>
    <mergeCell ref="H33:J35"/>
    <mergeCell ref="H32:J32"/>
    <mergeCell ref="T33:U35"/>
    <mergeCell ref="O9:S15"/>
    <mergeCell ref="O6:S8"/>
    <mergeCell ref="H17:J17"/>
    <mergeCell ref="H18:J20"/>
    <mergeCell ref="O17:P17"/>
    <mergeCell ref="T17:U17"/>
    <mergeCell ref="O18:P20"/>
    <mergeCell ref="T18:U20"/>
    <mergeCell ref="T51:X53"/>
    <mergeCell ref="T54:X60"/>
    <mergeCell ref="H3:J5"/>
    <mergeCell ref="H2:J2"/>
    <mergeCell ref="O2:P2"/>
    <mergeCell ref="O3:P5"/>
    <mergeCell ref="T3:U5"/>
    <mergeCell ref="T9:X15"/>
    <mergeCell ref="T6:X8"/>
    <mergeCell ref="T21:X23"/>
    <mergeCell ref="T24:X30"/>
    <mergeCell ref="T36:X38"/>
    <mergeCell ref="T39:X45"/>
    <mergeCell ref="H6:L8"/>
    <mergeCell ref="H9:L15"/>
    <mergeCell ref="M9:N15"/>
    <mergeCell ref="B47:E50"/>
    <mergeCell ref="B51:E53"/>
    <mergeCell ref="H51:L53"/>
    <mergeCell ref="O51:S53"/>
    <mergeCell ref="B54:E60"/>
    <mergeCell ref="F54:G60"/>
    <mergeCell ref="H54:L60"/>
    <mergeCell ref="M54:N60"/>
    <mergeCell ref="O54:S60"/>
    <mergeCell ref="O47:P47"/>
    <mergeCell ref="B36:E38"/>
    <mergeCell ref="H36:L38"/>
    <mergeCell ref="O36:S38"/>
    <mergeCell ref="B39:E45"/>
    <mergeCell ref="F39:G45"/>
    <mergeCell ref="H39:L45"/>
    <mergeCell ref="M39:N45"/>
    <mergeCell ref="O39:S45"/>
    <mergeCell ref="H21:L23"/>
    <mergeCell ref="O21:S23"/>
    <mergeCell ref="B24:E30"/>
    <mergeCell ref="F24:G30"/>
    <mergeCell ref="H24:L30"/>
    <mergeCell ref="M24:N30"/>
    <mergeCell ref="O24:S30"/>
    <mergeCell ref="B32:E35"/>
    <mergeCell ref="B2:E5"/>
    <mergeCell ref="B6:E8"/>
    <mergeCell ref="B9:E15"/>
    <mergeCell ref="F9:G15"/>
    <mergeCell ref="B17:E20"/>
    <mergeCell ref="B21:E23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アルプスルート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アルプスルート定期計算</dc:title>
  <dc:creator>大鉄　寸</dc:creator>
  <cp:keywords>アルプスルート; 定期計算</cp:keywords>
  <dcterms:created xsi:type="dcterms:W3CDTF">2011-10-07T10:42:47Z</dcterms:created>
  <dcterms:modified xsi:type="dcterms:W3CDTF">2012-10-26T09:54:36Z</dcterms:modified>
  <dc:language>日本語のみ対応</dc:language>
  <cp:version>ver.1.0</cp:version>
</cp:coreProperties>
</file>